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'Foglio1'!$A$1:$G$28</definedName>
  </definedNames>
  <calcPr fullCalcOnLoad="1"/>
</workbook>
</file>

<file path=xl/comments1.xml><?xml version="1.0" encoding="utf-8"?>
<comments xmlns="http://schemas.openxmlformats.org/spreadsheetml/2006/main">
  <authors>
    <author>tomatisf</author>
  </authors>
  <commentList>
    <comment ref="G5" authorId="0">
      <text>
        <r>
          <rPr>
            <sz val="8"/>
            <rFont val="Tahoma"/>
            <family val="0"/>
          </rPr>
          <t>inserire l'anno</t>
        </r>
      </text>
    </comment>
  </commentList>
</comments>
</file>

<file path=xl/sharedStrings.xml><?xml version="1.0" encoding="utf-8"?>
<sst xmlns="http://schemas.openxmlformats.org/spreadsheetml/2006/main" count="31" uniqueCount="27">
  <si>
    <t>ALLEGATO A2b</t>
  </si>
  <si>
    <t>Interventi di ristrutturazione su edifici residenziali esistenti</t>
  </si>
  <si>
    <t>Destinazione d'uso</t>
  </si>
  <si>
    <t>Totale computo metrico</t>
  </si>
  <si>
    <t>Aliquota</t>
  </si>
  <si>
    <t>Costo di costruzione da versare</t>
  </si>
  <si>
    <t>Nuove costruzioni, ristrutturazioni o ampliamenti di edifici non residenziali</t>
  </si>
  <si>
    <t>Totale Costo di Costruzione da versare</t>
  </si>
  <si>
    <t>Commerciale (in qualsiasi zona)</t>
  </si>
  <si>
    <t>Turistico-ricettivi</t>
  </si>
  <si>
    <r>
      <t>Direzionali</t>
    </r>
    <r>
      <rPr>
        <sz val="8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(sup. </t>
    </r>
    <r>
      <rPr>
        <sz val="10"/>
        <rFont val="Arial"/>
        <family val="0"/>
      </rPr>
      <t xml:space="preserve">&lt; </t>
    </r>
    <r>
      <rPr>
        <sz val="10"/>
        <rFont val="Times New Roman"/>
        <family val="1"/>
      </rPr>
      <t>100 mq. complessivi per ogni isolato)</t>
    </r>
    <r>
      <rPr>
        <sz val="8"/>
        <rFont val="Times New Roman"/>
        <family val="1"/>
      </rPr>
      <t xml:space="preserve"> in aree in cui la scheda di zona ammette l'intervento come "non proprio"</t>
    </r>
  </si>
  <si>
    <r>
      <t>Direzionali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(sup. </t>
    </r>
    <r>
      <rPr>
        <sz val="10"/>
        <rFont val="Arial"/>
        <family val="0"/>
      </rPr>
      <t>&gt;10</t>
    </r>
    <r>
      <rPr>
        <sz val="10"/>
        <rFont val="Times New Roman"/>
        <family val="1"/>
      </rPr>
      <t>0 mq.</t>
    </r>
    <r>
      <rPr>
        <sz val="8"/>
        <rFont val="Times New Roman"/>
        <family val="1"/>
      </rPr>
      <t xml:space="preserve"> complessivi per ogni isolato) in qualunque zona </t>
    </r>
  </si>
  <si>
    <t>scrivere solo nelle caselle rosse</t>
  </si>
  <si>
    <t>Residenziale</t>
  </si>
  <si>
    <t>ristrutturazione                    parte esistente</t>
  </si>
  <si>
    <t>x 1/3 x 5%</t>
  </si>
  <si>
    <t>x 5%</t>
  </si>
  <si>
    <t xml:space="preserve">nuova costruzione  di autorimesse esterne </t>
  </si>
  <si>
    <t xml:space="preserve">x 60% x 5% </t>
  </si>
  <si>
    <t>DETERMINAZIONE DEL COSTO DI COSTRUZIONE  - ANNO</t>
  </si>
  <si>
    <t xml:space="preserve">Importo                     Costo Costr. / mq  </t>
  </si>
  <si>
    <t>Sup. coperta /       Sup. Utile Netta               mq</t>
  </si>
  <si>
    <t xml:space="preserve">                         </t>
  </si>
  <si>
    <t xml:space="preserve">nuova costruzione  di: tavernette - locali giochi/relax/divertimento/hobby - stenderia/lavanderia </t>
  </si>
  <si>
    <t>ampliamento</t>
  </si>
  <si>
    <t>sulla base del computo metrico estimativo allegato redatto con riferimento all’ultimo listino prezzi del Settore Lavori Pubblici del Comune di Cuneo</t>
  </si>
  <si>
    <t>Timbro e firma                                                                                                                        _____________________________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</si>
</sst>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>
        <color indexed="10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170" fontId="10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4" fontId="10" fillId="0" borderId="14" xfId="0" applyNumberFormat="1" applyFont="1" applyBorder="1" applyAlignment="1" applyProtection="1">
      <alignment horizontal="center" vertical="center"/>
      <protection locked="0"/>
    </xf>
    <xf numFmtId="170" fontId="10" fillId="0" borderId="19" xfId="0" applyNumberFormat="1" applyFont="1" applyBorder="1" applyAlignment="1">
      <alignment horizontal="center" vertical="distributed"/>
    </xf>
    <xf numFmtId="170" fontId="10" fillId="0" borderId="20" xfId="0" applyNumberFormat="1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9" fontId="10" fillId="0" borderId="10" xfId="0" applyNumberFormat="1" applyFont="1" applyBorder="1" applyAlignment="1">
      <alignment horizontal="center" vertical="distributed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21" fontId="13" fillId="0" borderId="0" xfId="0" applyNumberFormat="1" applyFont="1" applyAlignment="1">
      <alignment/>
    </xf>
    <xf numFmtId="0" fontId="1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center" vertical="distributed"/>
    </xf>
    <xf numFmtId="170" fontId="2" fillId="0" borderId="21" xfId="0" applyNumberFormat="1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2</xdr:col>
      <xdr:colOff>38100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3">
      <selection activeCell="D11" sqref="D11"/>
    </sheetView>
  </sheetViews>
  <sheetFormatPr defaultColWidth="9.140625" defaultRowHeight="12.75"/>
  <cols>
    <col min="1" max="1" width="11.57421875" style="0" customWidth="1"/>
    <col min="2" max="2" width="16.57421875" style="0" customWidth="1"/>
    <col min="3" max="3" width="14.28125" style="0" customWidth="1"/>
    <col min="4" max="4" width="14.140625" style="0" customWidth="1"/>
    <col min="5" max="5" width="14.00390625" style="0" customWidth="1"/>
    <col min="6" max="6" width="0.13671875" style="0" hidden="1" customWidth="1"/>
    <col min="7" max="7" width="16.57421875" style="8" customWidth="1"/>
  </cols>
  <sheetData>
    <row r="1" spans="2:7" ht="23.25" customHeight="1">
      <c r="B1" s="30" t="s">
        <v>22</v>
      </c>
      <c r="C1" s="30"/>
      <c r="D1" s="2"/>
      <c r="E1" s="2"/>
      <c r="F1" s="1"/>
      <c r="G1" s="13" t="s">
        <v>0</v>
      </c>
    </row>
    <row r="2" spans="3:7" ht="12.75" customHeight="1" thickBot="1">
      <c r="C2" s="2"/>
      <c r="D2" s="2"/>
      <c r="E2" s="2"/>
      <c r="F2" s="1"/>
      <c r="G2" s="13"/>
    </row>
    <row r="3" spans="3:7" ht="15.75" customHeight="1" thickBot="1">
      <c r="C3" s="2"/>
      <c r="D3" s="23"/>
      <c r="E3" s="51" t="s">
        <v>12</v>
      </c>
      <c r="F3" s="52"/>
      <c r="G3" s="53"/>
    </row>
    <row r="4" spans="3:7" ht="12.75" customHeight="1" thickBot="1">
      <c r="C4" s="2"/>
      <c r="D4" s="2"/>
      <c r="E4" s="1"/>
      <c r="F4" s="13"/>
      <c r="G4" s="13"/>
    </row>
    <row r="5" spans="1:7" ht="26.25" customHeight="1" thickBot="1">
      <c r="A5" s="55" t="s">
        <v>19</v>
      </c>
      <c r="B5" s="55"/>
      <c r="C5" s="55"/>
      <c r="D5" s="55"/>
      <c r="E5" s="55"/>
      <c r="F5" s="2"/>
      <c r="G5" s="32">
        <v>2024</v>
      </c>
    </row>
    <row r="6" spans="1:7" ht="15.75" customHeight="1">
      <c r="A6" s="2"/>
      <c r="B6" s="2"/>
      <c r="C6" s="2"/>
      <c r="D6" s="2"/>
      <c r="E6" s="2"/>
      <c r="F6" s="2"/>
      <c r="G6" s="2"/>
    </row>
    <row r="7" ht="33.75" customHeight="1">
      <c r="G7" s="3"/>
    </row>
    <row r="8" spans="1:8" ht="21.75" customHeight="1">
      <c r="A8" s="41" t="s">
        <v>1</v>
      </c>
      <c r="B8" s="42"/>
      <c r="C8" s="42"/>
      <c r="D8" s="42"/>
      <c r="E8" s="42"/>
      <c r="F8" s="42"/>
      <c r="G8" s="43"/>
      <c r="H8" s="7"/>
    </row>
    <row r="9" spans="1:8" ht="39" thickBot="1">
      <c r="A9" s="59" t="s">
        <v>2</v>
      </c>
      <c r="B9" s="60"/>
      <c r="C9" s="14" t="s">
        <v>21</v>
      </c>
      <c r="D9" s="5" t="s">
        <v>20</v>
      </c>
      <c r="E9" s="5" t="s">
        <v>4</v>
      </c>
      <c r="F9" s="36" t="s">
        <v>5</v>
      </c>
      <c r="G9" s="36"/>
      <c r="H9" s="7"/>
    </row>
    <row r="10" spans="1:8" ht="24.75" thickBot="1">
      <c r="A10" s="56" t="s">
        <v>13</v>
      </c>
      <c r="B10" s="15" t="s">
        <v>14</v>
      </c>
      <c r="C10" s="24"/>
      <c r="D10" s="25">
        <v>384.69</v>
      </c>
      <c r="E10" s="27" t="s">
        <v>15</v>
      </c>
      <c r="F10" s="38" t="str">
        <f>IF(C10&gt;0,C10*D10*0.05/3,"€ 0,00")</f>
        <v>€ 0,00</v>
      </c>
      <c r="G10" s="39"/>
      <c r="H10" s="7"/>
    </row>
    <row r="11" spans="1:8" ht="21" customHeight="1" thickBot="1">
      <c r="A11" s="57"/>
      <c r="B11" s="17" t="s">
        <v>24</v>
      </c>
      <c r="C11" s="24"/>
      <c r="D11" s="25">
        <f>IF(G5=2024,480.86,IF(G5=2015,391.55,IF(G5=2016,392.66,IF(G5=2017,395.26,IF(G5=2018,397.11,IF(G5=2019,400.85,IF(G5=2020,404.39,IF(G5=2021,405.58))))))))+IF(G5=2022,423.31)+IF(G5=2023,478.1)</f>
        <v>480.86</v>
      </c>
      <c r="E11" s="27" t="s">
        <v>16</v>
      </c>
      <c r="F11" s="38" t="str">
        <f>IF(C11&gt;0,C11*D11*0.05,"€ 0,00")</f>
        <v>€ 0,00</v>
      </c>
      <c r="G11" s="39"/>
      <c r="H11" s="7"/>
    </row>
    <row r="12" spans="1:8" ht="24.75" thickBot="1">
      <c r="A12" s="57"/>
      <c r="B12" s="18" t="s">
        <v>17</v>
      </c>
      <c r="C12" s="24"/>
      <c r="D12" s="25">
        <f>IF(G5=2024,480.86,IF(G5=2015,391.55,IF(G5=2016,392.66,IF(G5=2017,395.26,IF(G5=2018,397.11,IF(G5=2019,400.85,IF(G5=2020,404.39,IF(G5=2021,405.58))))))))+IF(G5=2022,423.31)+IF(G5=2023,478.1)</f>
        <v>480.86</v>
      </c>
      <c r="E12" s="28" t="s">
        <v>18</v>
      </c>
      <c r="F12" s="38" t="str">
        <f>IF(C12&gt;0,C12*D12*0.05*0.6,"€ 0,00")</f>
        <v>€ 0,00</v>
      </c>
      <c r="G12" s="39"/>
      <c r="H12" s="7"/>
    </row>
    <row r="13" spans="1:8" ht="60.75" thickBot="1">
      <c r="A13" s="58"/>
      <c r="B13" s="19" t="s">
        <v>23</v>
      </c>
      <c r="C13" s="24"/>
      <c r="D13" s="26">
        <f>IF(G5=2024,480.86,IF(G5=2015,391.55,IF(G5=2016,392.66,IF(G5=2017,395.26,IF(G5=2018,397.11,IF(G5=2019,400.85,IF(G5=2020,404.39,IF(G5=2021,405.58))))))))+IF(G5=2022,423.31)+IF(G5=2023,478.1)</f>
        <v>480.86</v>
      </c>
      <c r="E13" s="20" t="s">
        <v>18</v>
      </c>
      <c r="F13" s="38" t="str">
        <f>IF(C13&gt;0,C13*D13*0.05*0.6,"€ 0,00")</f>
        <v>€ 0,00</v>
      </c>
      <c r="G13" s="39"/>
      <c r="H13" s="7"/>
    </row>
    <row r="14" spans="2:7" ht="30.75" customHeight="1">
      <c r="B14" s="9"/>
      <c r="C14" s="10"/>
      <c r="D14" s="11"/>
      <c r="E14" s="4"/>
      <c r="F14" s="12"/>
      <c r="G14" s="12"/>
    </row>
    <row r="15" spans="1:7" ht="49.5" customHeight="1">
      <c r="A15" s="54" t="s">
        <v>25</v>
      </c>
      <c r="B15" s="54"/>
      <c r="C15" s="54"/>
      <c r="D15" s="54"/>
      <c r="E15" s="54"/>
      <c r="F15" s="54"/>
      <c r="G15" s="54"/>
    </row>
    <row r="16" spans="1:8" ht="26.25" customHeight="1">
      <c r="A16" s="41" t="s">
        <v>6</v>
      </c>
      <c r="B16" s="42"/>
      <c r="C16" s="42"/>
      <c r="D16" s="42"/>
      <c r="E16" s="42"/>
      <c r="F16" s="42"/>
      <c r="G16" s="43"/>
      <c r="H16" s="7"/>
    </row>
    <row r="17" spans="1:8" ht="38.25" customHeight="1" thickBot="1">
      <c r="A17" s="40" t="s">
        <v>2</v>
      </c>
      <c r="B17" s="40"/>
      <c r="C17" s="21" t="s">
        <v>3</v>
      </c>
      <c r="D17" s="22"/>
      <c r="E17" s="22" t="s">
        <v>4</v>
      </c>
      <c r="F17" s="36" t="s">
        <v>5</v>
      </c>
      <c r="G17" s="36"/>
      <c r="H17" s="7"/>
    </row>
    <row r="18" spans="1:8" ht="36.75" customHeight="1" thickBot="1">
      <c r="A18" s="37" t="s">
        <v>9</v>
      </c>
      <c r="B18" s="37"/>
      <c r="C18" s="16"/>
      <c r="D18" s="6"/>
      <c r="E18" s="29">
        <v>0.05</v>
      </c>
      <c r="F18" s="38" t="str">
        <f>IF(C18&gt;0,C18*0.05,"€ 0,00")</f>
        <v>€ 0,00</v>
      </c>
      <c r="G18" s="39"/>
      <c r="H18" s="7"/>
    </row>
    <row r="19" spans="1:8" ht="38.25" customHeight="1" thickBot="1">
      <c r="A19" s="37" t="s">
        <v>8</v>
      </c>
      <c r="B19" s="37"/>
      <c r="C19" s="16"/>
      <c r="D19" s="6"/>
      <c r="E19" s="29">
        <v>0.05</v>
      </c>
      <c r="F19" s="38" t="str">
        <f>IF(C19&gt;0,C19*0.05,"€ 0,00")</f>
        <v>€ 0,00</v>
      </c>
      <c r="G19" s="39"/>
      <c r="H19" s="7"/>
    </row>
    <row r="20" spans="1:8" ht="53.25" customHeight="1" thickBot="1">
      <c r="A20" s="49" t="s">
        <v>10</v>
      </c>
      <c r="B20" s="50"/>
      <c r="C20" s="16"/>
      <c r="D20" s="6"/>
      <c r="E20" s="29">
        <v>0.07</v>
      </c>
      <c r="F20" s="38" t="str">
        <f>IF(C20&gt;0,C20*0.07,"€ 0,00")</f>
        <v>€ 0,00</v>
      </c>
      <c r="G20" s="39"/>
      <c r="H20" s="7"/>
    </row>
    <row r="21" spans="1:8" ht="43.5" customHeight="1" thickBot="1">
      <c r="A21" s="49" t="s">
        <v>11</v>
      </c>
      <c r="B21" s="50"/>
      <c r="C21" s="16"/>
      <c r="D21" s="6"/>
      <c r="E21" s="29">
        <v>0.1</v>
      </c>
      <c r="F21" s="38" t="str">
        <f>IF(C21&gt;0,C21*0.1,"€ 0,00")</f>
        <v>€ 0,00</v>
      </c>
      <c r="G21" s="39"/>
      <c r="H21" s="7"/>
    </row>
    <row r="22" spans="2:7" ht="12.75">
      <c r="B22" s="1"/>
      <c r="C22" s="1"/>
      <c r="D22" s="1"/>
      <c r="E22" s="1"/>
      <c r="F22" s="31"/>
      <c r="G22" s="31"/>
    </row>
    <row r="23" spans="2:8" ht="15.75">
      <c r="B23" s="1"/>
      <c r="C23" s="45" t="s">
        <v>7</v>
      </c>
      <c r="D23" s="46"/>
      <c r="E23" s="47"/>
      <c r="F23" s="38">
        <f>SUM(F10,F11,F12,F13,F18,F19,F20,F21)</f>
        <v>0</v>
      </c>
      <c r="G23" s="39"/>
      <c r="H23" s="7"/>
    </row>
    <row r="24" spans="2:7" ht="35.25" customHeight="1">
      <c r="B24" s="1"/>
      <c r="C24" s="1"/>
      <c r="D24" s="1"/>
      <c r="E24" s="1"/>
      <c r="F24" s="1"/>
      <c r="G24" s="1"/>
    </row>
    <row r="25" spans="2:7" ht="12.75">
      <c r="B25" s="33"/>
      <c r="C25" s="33"/>
      <c r="D25" s="33"/>
      <c r="E25" s="48" t="s">
        <v>26</v>
      </c>
      <c r="F25" s="48"/>
      <c r="G25" s="48"/>
    </row>
    <row r="26" spans="5:7" ht="12.75" customHeight="1">
      <c r="E26" s="48"/>
      <c r="F26" s="48"/>
      <c r="G26" s="48"/>
    </row>
    <row r="27" spans="1:7" ht="24" customHeight="1">
      <c r="A27" s="33"/>
      <c r="B27" s="33"/>
      <c r="C27" s="33"/>
      <c r="D27" s="33"/>
      <c r="E27" s="48"/>
      <c r="F27" s="48"/>
      <c r="G27" s="48"/>
    </row>
    <row r="28" spans="1:7" ht="15" customHeight="1">
      <c r="A28" s="33"/>
      <c r="B28" s="33"/>
      <c r="C28" s="33"/>
      <c r="D28" s="34"/>
      <c r="E28" s="35"/>
      <c r="F28" s="35"/>
      <c r="G28" s="34"/>
    </row>
    <row r="29" spans="1:6" ht="38.25" customHeight="1">
      <c r="A29" s="44"/>
      <c r="B29" s="44"/>
      <c r="C29" s="44"/>
      <c r="D29" s="44"/>
      <c r="E29" s="44"/>
      <c r="F29" s="44"/>
    </row>
  </sheetData>
  <sheetProtection password="DB36" sheet="1"/>
  <protectedRanges>
    <protectedRange sqref="G5" name="Intervallo3"/>
    <protectedRange sqref="C10:C13" name="Intervallo1_1"/>
    <protectedRange sqref="C18:C21" name="Intervallo2_1"/>
  </protectedRanges>
  <mergeCells count="26">
    <mergeCell ref="E3:G3"/>
    <mergeCell ref="A15:G15"/>
    <mergeCell ref="A5:E5"/>
    <mergeCell ref="A10:A13"/>
    <mergeCell ref="F10:G10"/>
    <mergeCell ref="F11:G11"/>
    <mergeCell ref="F12:G12"/>
    <mergeCell ref="F13:G13"/>
    <mergeCell ref="A8:G8"/>
    <mergeCell ref="A9:B9"/>
    <mergeCell ref="A29:F29"/>
    <mergeCell ref="F21:G21"/>
    <mergeCell ref="F18:G18"/>
    <mergeCell ref="C23:E23"/>
    <mergeCell ref="E25:G27"/>
    <mergeCell ref="A20:B20"/>
    <mergeCell ref="F20:G20"/>
    <mergeCell ref="A21:B21"/>
    <mergeCell ref="F23:G23"/>
    <mergeCell ref="F9:G9"/>
    <mergeCell ref="A19:B19"/>
    <mergeCell ref="F19:G19"/>
    <mergeCell ref="A18:B18"/>
    <mergeCell ref="A17:B17"/>
    <mergeCell ref="F17:G17"/>
    <mergeCell ref="A16:G16"/>
  </mergeCells>
  <printOptions/>
  <pageMargins left="0.6299212598425197" right="0.4724409448818898" top="0.5905511811023623" bottom="0.5905511811023623" header="0.4724409448818898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5"/>
    </sheetView>
  </sheetViews>
  <sheetFormatPr defaultColWidth="9.140625" defaultRowHeight="12.75"/>
  <cols>
    <col min="5" max="5" width="11.28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Cordima Andrea</cp:lastModifiedBy>
  <cp:lastPrinted>2022-01-12T13:15:42Z</cp:lastPrinted>
  <dcterms:created xsi:type="dcterms:W3CDTF">1996-11-05T10:16:36Z</dcterms:created>
  <dcterms:modified xsi:type="dcterms:W3CDTF">2024-01-09T10:34:39Z</dcterms:modified>
  <cp:category/>
  <cp:version/>
  <cp:contentType/>
  <cp:contentStatus/>
</cp:coreProperties>
</file>